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6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Mayer</author>
  </authors>
  <commentList>
    <comment ref="X21" authorId="0">
      <text>
        <r>
          <rPr>
            <b/>
            <sz val="8"/>
            <rFont val="Tahoma"/>
            <family val="0"/>
          </rPr>
          <t>Mayer: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<sst xmlns="http://schemas.openxmlformats.org/spreadsheetml/2006/main" count="51" uniqueCount="37">
  <si>
    <t>Pool</t>
  </si>
  <si>
    <t>Klasse 5</t>
  </si>
  <si>
    <t>Klasse 6</t>
  </si>
  <si>
    <t>Klasse 7</t>
  </si>
  <si>
    <t>Klasse 8</t>
  </si>
  <si>
    <t>Klasse 9</t>
  </si>
  <si>
    <t>Klasse 10</t>
  </si>
  <si>
    <t>Summe</t>
  </si>
  <si>
    <t>Fach</t>
  </si>
  <si>
    <t>IT</t>
  </si>
  <si>
    <t>TA</t>
  </si>
  <si>
    <t>WVR</t>
  </si>
  <si>
    <t>SE</t>
  </si>
  <si>
    <t>BORS</t>
  </si>
  <si>
    <t>Religionslehre</t>
  </si>
  <si>
    <t>Ethik</t>
  </si>
  <si>
    <t>[5]</t>
  </si>
  <si>
    <t>Deutsch</t>
  </si>
  <si>
    <t>Englisch</t>
  </si>
  <si>
    <t>Mathematik</t>
  </si>
  <si>
    <t>Geschichte</t>
  </si>
  <si>
    <t>Biologie - NWA</t>
  </si>
  <si>
    <t>Chemie - NWA</t>
  </si>
  <si>
    <t>Physik - NWA</t>
  </si>
  <si>
    <t>Musik - KB</t>
  </si>
  <si>
    <t>Sport</t>
  </si>
  <si>
    <t>Französisch</t>
  </si>
  <si>
    <t>EWG</t>
  </si>
  <si>
    <t xml:space="preserve">Technik </t>
  </si>
  <si>
    <t>MUM</t>
  </si>
  <si>
    <t>BK - KB</t>
  </si>
  <si>
    <t>ATEL</t>
  </si>
  <si>
    <t>Atelier</t>
  </si>
  <si>
    <t xml:space="preserve"> </t>
  </si>
  <si>
    <t>ATL</t>
  </si>
  <si>
    <t>Kontingentstundentafel ab 2007/2008 Realschule Hardheim</t>
  </si>
  <si>
    <t xml:space="preserve">Stand: 13.12.2010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</si>
</sst>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50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16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b/>
      <sz val="10"/>
      <color indexed="9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60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33" borderId="14" xfId="0" applyFont="1" applyFill="1" applyBorder="1" applyAlignment="1">
      <alignment horizontal="center" vertical="center" textRotation="180"/>
    </xf>
    <xf numFmtId="0" fontId="5" fillId="33" borderId="15" xfId="0" applyFont="1" applyFill="1" applyBorder="1" applyAlignment="1">
      <alignment horizontal="center" vertical="center" textRotation="180"/>
    </xf>
    <xf numFmtId="172" fontId="5" fillId="33" borderId="14" xfId="0" applyNumberFormat="1" applyFont="1" applyFill="1" applyBorder="1" applyAlignment="1">
      <alignment horizontal="center" vertical="center" textRotation="180"/>
    </xf>
    <xf numFmtId="172" fontId="5" fillId="33" borderId="15" xfId="0" applyNumberFormat="1" applyFont="1" applyFill="1" applyBorder="1" applyAlignment="1">
      <alignment horizontal="center" vertical="center" textRotation="180"/>
    </xf>
    <xf numFmtId="0" fontId="7" fillId="34" borderId="16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7" fillId="34" borderId="17" xfId="0" applyFont="1" applyFill="1" applyBorder="1" applyAlignment="1">
      <alignment horizontal="center"/>
    </xf>
    <xf numFmtId="172" fontId="5" fillId="34" borderId="18" xfId="0" applyNumberFormat="1" applyFont="1" applyFill="1" applyBorder="1" applyAlignment="1">
      <alignment horizontal="center" vertical="center"/>
    </xf>
    <xf numFmtId="172" fontId="5" fillId="34" borderId="19" xfId="0" applyNumberFormat="1" applyFont="1" applyFill="1" applyBorder="1" applyAlignment="1">
      <alignment horizontal="center" vertical="center"/>
    </xf>
    <xf numFmtId="172" fontId="5" fillId="33" borderId="20" xfId="0" applyNumberFormat="1" applyFont="1" applyFill="1" applyBorder="1" applyAlignment="1">
      <alignment horizontal="center" vertical="center" textRotation="180"/>
    </xf>
    <xf numFmtId="172" fontId="3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172" fontId="5" fillId="34" borderId="21" xfId="0" applyNumberFormat="1" applyFont="1" applyFill="1" applyBorder="1" applyAlignment="1">
      <alignment horizontal="center" vertical="center"/>
    </xf>
    <xf numFmtId="172" fontId="5" fillId="33" borderId="22" xfId="0" applyNumberFormat="1" applyFont="1" applyFill="1" applyBorder="1" applyAlignment="1">
      <alignment horizontal="center" vertical="center" textRotation="180"/>
    </xf>
    <xf numFmtId="172" fontId="5" fillId="33" borderId="23" xfId="0" applyNumberFormat="1" applyFont="1" applyFill="1" applyBorder="1" applyAlignment="1">
      <alignment horizontal="center" vertical="center" textRotation="180"/>
    </xf>
    <xf numFmtId="172" fontId="5" fillId="33" borderId="24" xfId="0" applyNumberFormat="1" applyFont="1" applyFill="1" applyBorder="1" applyAlignment="1">
      <alignment horizontal="center" vertical="center" textRotation="180"/>
    </xf>
    <xf numFmtId="172" fontId="5" fillId="34" borderId="16" xfId="0" applyNumberFormat="1" applyFont="1" applyFill="1" applyBorder="1" applyAlignment="1">
      <alignment horizontal="center"/>
    </xf>
    <xf numFmtId="172" fontId="5" fillId="34" borderId="25" xfId="0" applyNumberFormat="1" applyFont="1" applyFill="1" applyBorder="1" applyAlignment="1">
      <alignment horizontal="center" vertical="center"/>
    </xf>
    <xf numFmtId="172" fontId="5" fillId="0" borderId="26" xfId="0" applyNumberFormat="1" applyFont="1" applyBorder="1" applyAlignment="1">
      <alignment horizontal="center" vertical="center"/>
    </xf>
    <xf numFmtId="172" fontId="5" fillId="0" borderId="27" xfId="0" applyNumberFormat="1" applyFont="1" applyBorder="1" applyAlignment="1">
      <alignment horizontal="center" vertical="center"/>
    </xf>
    <xf numFmtId="172" fontId="5" fillId="0" borderId="28" xfId="0" applyNumberFormat="1" applyFont="1" applyBorder="1" applyAlignment="1">
      <alignment horizontal="center" vertical="center"/>
    </xf>
    <xf numFmtId="172" fontId="5" fillId="0" borderId="29" xfId="0" applyNumberFormat="1" applyFont="1" applyBorder="1" applyAlignment="1">
      <alignment horizontal="center" vertical="center"/>
    </xf>
    <xf numFmtId="172" fontId="5" fillId="0" borderId="30" xfId="0" applyNumberFormat="1" applyFont="1" applyBorder="1" applyAlignment="1">
      <alignment horizontal="center" vertical="center"/>
    </xf>
    <xf numFmtId="172" fontId="5" fillId="0" borderId="3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72" fontId="5" fillId="34" borderId="33" xfId="0" applyNumberFormat="1" applyFont="1" applyFill="1" applyBorder="1" applyAlignment="1">
      <alignment horizontal="center" vertical="center"/>
    </xf>
    <xf numFmtId="172" fontId="5" fillId="0" borderId="34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72" fontId="5" fillId="0" borderId="37" xfId="0" applyNumberFormat="1" applyFont="1" applyFill="1" applyBorder="1" applyAlignment="1">
      <alignment horizontal="center" vertical="center"/>
    </xf>
    <xf numFmtId="172" fontId="5" fillId="0" borderId="38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72" fontId="5" fillId="0" borderId="39" xfId="0" applyNumberFormat="1" applyFont="1" applyFill="1" applyBorder="1" applyAlignment="1">
      <alignment horizontal="center" vertical="center"/>
    </xf>
    <xf numFmtId="172" fontId="5" fillId="0" borderId="32" xfId="0" applyNumberFormat="1" applyFont="1" applyFill="1" applyBorder="1" applyAlignment="1">
      <alignment horizontal="center" vertical="center"/>
    </xf>
    <xf numFmtId="172" fontId="5" fillId="0" borderId="39" xfId="0" applyNumberFormat="1" applyFont="1" applyBorder="1" applyAlignment="1">
      <alignment horizontal="center" vertical="center"/>
    </xf>
    <xf numFmtId="172" fontId="5" fillId="0" borderId="38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5" fillId="0" borderId="32" xfId="0" applyNumberFormat="1" applyFont="1" applyBorder="1" applyAlignment="1">
      <alignment horizontal="center" vertical="center"/>
    </xf>
    <xf numFmtId="172" fontId="5" fillId="0" borderId="40" xfId="0" applyNumberFormat="1" applyFont="1" applyFill="1" applyBorder="1" applyAlignment="1">
      <alignment horizontal="center" vertical="center"/>
    </xf>
    <xf numFmtId="172" fontId="5" fillId="0" borderId="41" xfId="0" applyNumberFormat="1" applyFont="1" applyFill="1" applyBorder="1" applyAlignment="1">
      <alignment horizontal="center" vertical="center"/>
    </xf>
    <xf numFmtId="172" fontId="5" fillId="0" borderId="42" xfId="0" applyNumberFormat="1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horizontal="center" vertical="center"/>
    </xf>
    <xf numFmtId="172" fontId="5" fillId="0" borderId="43" xfId="0" applyNumberFormat="1" applyFont="1" applyFill="1" applyBorder="1" applyAlignment="1">
      <alignment horizontal="center" vertical="center"/>
    </xf>
    <xf numFmtId="172" fontId="5" fillId="0" borderId="44" xfId="0" applyNumberFormat="1" applyFont="1" applyFill="1" applyBorder="1" applyAlignment="1">
      <alignment horizontal="center" vertical="center"/>
    </xf>
    <xf numFmtId="172" fontId="5" fillId="0" borderId="13" xfId="0" applyNumberFormat="1" applyFont="1" applyFill="1" applyBorder="1" applyAlignment="1">
      <alignment horizontal="center" vertical="center"/>
    </xf>
    <xf numFmtId="172" fontId="5" fillId="0" borderId="45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5" fillId="0" borderId="46" xfId="0" applyNumberFormat="1" applyFont="1" applyFill="1" applyBorder="1" applyAlignment="1">
      <alignment horizontal="center" vertical="center"/>
    </xf>
    <xf numFmtId="172" fontId="5" fillId="0" borderId="47" xfId="0" applyNumberFormat="1" applyFont="1" applyFill="1" applyBorder="1" applyAlignment="1">
      <alignment horizontal="center" vertical="center"/>
    </xf>
    <xf numFmtId="172" fontId="5" fillId="0" borderId="48" xfId="0" applyNumberFormat="1" applyFont="1" applyFill="1" applyBorder="1" applyAlignment="1">
      <alignment horizontal="center" vertical="center"/>
    </xf>
    <xf numFmtId="172" fontId="5" fillId="0" borderId="47" xfId="0" applyNumberFormat="1" applyFont="1" applyBorder="1" applyAlignment="1">
      <alignment horizontal="center" vertical="center"/>
    </xf>
    <xf numFmtId="172" fontId="5" fillId="0" borderId="48" xfId="0" applyNumberFormat="1" applyFont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39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172" fontId="5" fillId="0" borderId="49" xfId="0" applyNumberFormat="1" applyFont="1" applyBorder="1" applyAlignment="1">
      <alignment horizontal="center" vertical="center"/>
    </xf>
    <xf numFmtId="172" fontId="5" fillId="0" borderId="44" xfId="0" applyNumberFormat="1" applyFont="1" applyBorder="1" applyAlignment="1">
      <alignment horizontal="center" vertical="center"/>
    </xf>
    <xf numFmtId="172" fontId="5" fillId="0" borderId="46" xfId="0" applyNumberFormat="1" applyFont="1" applyBorder="1" applyAlignment="1">
      <alignment horizontal="center" vertical="center"/>
    </xf>
    <xf numFmtId="172" fontId="5" fillId="0" borderId="12" xfId="0" applyNumberFormat="1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2" fontId="5" fillId="0" borderId="5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1" xfId="0" applyFont="1" applyBorder="1" applyAlignment="1">
      <alignment vertical="center"/>
    </xf>
    <xf numFmtId="0" fontId="5" fillId="35" borderId="52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172" fontId="5" fillId="0" borderId="54" xfId="0" applyNumberFormat="1" applyFont="1" applyBorder="1" applyAlignment="1">
      <alignment horizontal="center" vertical="center"/>
    </xf>
    <xf numFmtId="172" fontId="5" fillId="0" borderId="55" xfId="0" applyNumberFormat="1" applyFont="1" applyBorder="1" applyAlignment="1">
      <alignment horizontal="center" vertical="center"/>
    </xf>
    <xf numFmtId="172" fontId="5" fillId="34" borderId="38" xfId="0" applyNumberFormat="1" applyFont="1" applyFill="1" applyBorder="1" applyAlignment="1">
      <alignment horizontal="center" vertical="center"/>
    </xf>
    <xf numFmtId="172" fontId="5" fillId="34" borderId="16" xfId="0" applyNumberFormat="1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172" fontId="12" fillId="35" borderId="57" xfId="0" applyNumberFormat="1" applyFont="1" applyFill="1" applyBorder="1" applyAlignment="1">
      <alignment horizontal="center" vertical="center"/>
    </xf>
    <xf numFmtId="172" fontId="11" fillId="34" borderId="58" xfId="0" applyNumberFormat="1" applyFont="1" applyFill="1" applyBorder="1" applyAlignment="1">
      <alignment horizontal="center"/>
    </xf>
    <xf numFmtId="172" fontId="12" fillId="35" borderId="46" xfId="0" applyNumberFormat="1" applyFont="1" applyFill="1" applyBorder="1" applyAlignment="1">
      <alignment horizontal="center" vertical="center"/>
    </xf>
    <xf numFmtId="0" fontId="0" fillId="34" borderId="26" xfId="0" applyFill="1" applyBorder="1" applyAlignment="1">
      <alignment/>
    </xf>
    <xf numFmtId="172" fontId="5" fillId="0" borderId="59" xfId="0" applyNumberFormat="1" applyFont="1" applyBorder="1" applyAlignment="1">
      <alignment horizontal="center" vertical="center"/>
    </xf>
    <xf numFmtId="172" fontId="5" fillId="0" borderId="56" xfId="0" applyNumberFormat="1" applyFont="1" applyBorder="1" applyAlignment="1">
      <alignment horizontal="center" vertical="center"/>
    </xf>
    <xf numFmtId="172" fontId="5" fillId="0" borderId="35" xfId="0" applyNumberFormat="1" applyFont="1" applyBorder="1" applyAlignment="1">
      <alignment horizontal="center" vertical="center"/>
    </xf>
    <xf numFmtId="172" fontId="5" fillId="0" borderId="38" xfId="0" applyNumberFormat="1" applyFont="1" applyFill="1" applyBorder="1" applyAlignment="1">
      <alignment horizontal="center" vertical="center"/>
    </xf>
    <xf numFmtId="172" fontId="5" fillId="0" borderId="43" xfId="0" applyNumberFormat="1" applyFont="1" applyBorder="1" applyAlignment="1">
      <alignment horizontal="center" vertical="center"/>
    </xf>
    <xf numFmtId="172" fontId="5" fillId="0" borderId="49" xfId="0" applyNumberFormat="1" applyFont="1" applyBorder="1" applyAlignment="1">
      <alignment horizontal="center" vertical="center"/>
    </xf>
    <xf numFmtId="172" fontId="5" fillId="0" borderId="60" xfId="0" applyNumberFormat="1" applyFont="1" applyBorder="1" applyAlignment="1">
      <alignment horizontal="center" vertical="center"/>
    </xf>
    <xf numFmtId="172" fontId="5" fillId="0" borderId="38" xfId="0" applyNumberFormat="1" applyFont="1" applyBorder="1" applyAlignment="1">
      <alignment horizontal="center" vertical="center"/>
    </xf>
    <xf numFmtId="172" fontId="5" fillId="0" borderId="26" xfId="0" applyNumberFormat="1" applyFont="1" applyBorder="1" applyAlignment="1">
      <alignment horizontal="center" vertical="center"/>
    </xf>
    <xf numFmtId="0" fontId="5" fillId="34" borderId="59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172" fontId="5" fillId="0" borderId="41" xfId="0" applyNumberFormat="1" applyFont="1" applyFill="1" applyBorder="1" applyAlignment="1">
      <alignment horizontal="center" vertical="center"/>
    </xf>
    <xf numFmtId="172" fontId="5" fillId="0" borderId="44" xfId="0" applyNumberFormat="1" applyFont="1" applyFill="1" applyBorder="1" applyAlignment="1">
      <alignment horizontal="center" vertical="center"/>
    </xf>
    <xf numFmtId="172" fontId="5" fillId="0" borderId="46" xfId="0" applyNumberFormat="1" applyFont="1" applyFill="1" applyBorder="1" applyAlignment="1">
      <alignment horizontal="center" vertical="center"/>
    </xf>
    <xf numFmtId="172" fontId="5" fillId="0" borderId="48" xfId="0" applyNumberFormat="1" applyFont="1" applyBorder="1" applyAlignment="1">
      <alignment horizontal="center" vertical="center"/>
    </xf>
    <xf numFmtId="172" fontId="5" fillId="0" borderId="42" xfId="0" applyNumberFormat="1" applyFont="1" applyBorder="1" applyAlignment="1">
      <alignment horizontal="center" vertical="center"/>
    </xf>
    <xf numFmtId="172" fontId="5" fillId="0" borderId="34" xfId="0" applyNumberFormat="1" applyFont="1" applyBorder="1" applyAlignment="1">
      <alignment horizontal="center" vertical="center"/>
    </xf>
    <xf numFmtId="172" fontId="5" fillId="0" borderId="61" xfId="0" applyNumberFormat="1" applyFont="1" applyBorder="1" applyAlignment="1">
      <alignment horizontal="center" vertical="center"/>
    </xf>
    <xf numFmtId="172" fontId="5" fillId="0" borderId="42" xfId="0" applyNumberFormat="1" applyFont="1" applyFill="1" applyBorder="1" applyAlignment="1">
      <alignment horizontal="center" vertical="center"/>
    </xf>
    <xf numFmtId="172" fontId="5" fillId="0" borderId="34" xfId="0" applyNumberFormat="1" applyFont="1" applyFill="1" applyBorder="1" applyAlignment="1">
      <alignment horizontal="center" vertical="center"/>
    </xf>
    <xf numFmtId="172" fontId="5" fillId="0" borderId="47" xfId="0" applyNumberFormat="1" applyFont="1" applyFill="1" applyBorder="1" applyAlignment="1">
      <alignment horizontal="center" vertical="center"/>
    </xf>
    <xf numFmtId="172" fontId="5" fillId="0" borderId="41" xfId="0" applyNumberFormat="1" applyFont="1" applyBorder="1" applyAlignment="1">
      <alignment horizontal="center" vertical="center"/>
    </xf>
    <xf numFmtId="172" fontId="5" fillId="0" borderId="44" xfId="0" applyNumberFormat="1" applyFont="1" applyBorder="1" applyAlignment="1">
      <alignment horizontal="center" vertical="center"/>
    </xf>
    <xf numFmtId="172" fontId="5" fillId="0" borderId="62" xfId="0" applyNumberFormat="1" applyFont="1" applyBorder="1" applyAlignment="1">
      <alignment horizontal="center" vertical="center"/>
    </xf>
    <xf numFmtId="172" fontId="5" fillId="0" borderId="39" xfId="0" applyNumberFormat="1" applyFont="1" applyBorder="1" applyAlignment="1">
      <alignment horizontal="center" vertical="center"/>
    </xf>
    <xf numFmtId="172" fontId="5" fillId="0" borderId="29" xfId="0" applyNumberFormat="1" applyFont="1" applyBorder="1" applyAlignment="1">
      <alignment horizontal="center" vertical="center"/>
    </xf>
    <xf numFmtId="172" fontId="5" fillId="0" borderId="43" xfId="0" applyNumberFormat="1" applyFont="1" applyFill="1" applyBorder="1" applyAlignment="1">
      <alignment horizontal="center" vertical="center"/>
    </xf>
    <xf numFmtId="172" fontId="5" fillId="0" borderId="49" xfId="0" applyNumberFormat="1" applyFont="1" applyFill="1" applyBorder="1" applyAlignment="1">
      <alignment horizontal="center" vertical="center"/>
    </xf>
    <xf numFmtId="172" fontId="5" fillId="0" borderId="48" xfId="0" applyNumberFormat="1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2" fontId="5" fillId="34" borderId="21" xfId="0" applyNumberFormat="1" applyFont="1" applyFill="1" applyBorder="1" applyAlignment="1">
      <alignment horizontal="center" vertical="center"/>
    </xf>
    <xf numFmtId="172" fontId="5" fillId="34" borderId="63" xfId="0" applyNumberFormat="1" applyFont="1" applyFill="1" applyBorder="1" applyAlignment="1">
      <alignment horizontal="center" vertical="center"/>
    </xf>
    <xf numFmtId="172" fontId="5" fillId="34" borderId="25" xfId="0" applyNumberFormat="1" applyFont="1" applyFill="1" applyBorder="1" applyAlignment="1">
      <alignment horizontal="center" vertical="center"/>
    </xf>
    <xf numFmtId="172" fontId="5" fillId="34" borderId="64" xfId="0" applyNumberFormat="1" applyFont="1" applyFill="1" applyBorder="1" applyAlignment="1">
      <alignment horizontal="center" vertical="center"/>
    </xf>
    <xf numFmtId="172" fontId="5" fillId="34" borderId="57" xfId="0" applyNumberFormat="1" applyFont="1" applyFill="1" applyBorder="1" applyAlignment="1">
      <alignment horizontal="center" vertical="center"/>
    </xf>
    <xf numFmtId="172" fontId="5" fillId="34" borderId="33" xfId="0" applyNumberFormat="1" applyFont="1" applyFill="1" applyBorder="1" applyAlignment="1">
      <alignment horizontal="center" vertical="center"/>
    </xf>
    <xf numFmtId="172" fontId="5" fillId="0" borderId="40" xfId="0" applyNumberFormat="1" applyFont="1" applyFill="1" applyBorder="1" applyAlignment="1">
      <alignment horizontal="center" vertical="center"/>
    </xf>
    <xf numFmtId="172" fontId="5" fillId="0" borderId="65" xfId="0" applyNumberFormat="1" applyFont="1" applyFill="1" applyBorder="1" applyAlignment="1">
      <alignment horizontal="center" vertical="center"/>
    </xf>
    <xf numFmtId="172" fontId="5" fillId="0" borderId="45" xfId="0" applyNumberFormat="1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horizontal="center" vertical="center"/>
    </xf>
    <xf numFmtId="172" fontId="5" fillId="0" borderId="13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5" fillId="0" borderId="3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172" fontId="5" fillId="34" borderId="66" xfId="0" applyNumberFormat="1" applyFont="1" applyFill="1" applyBorder="1" applyAlignment="1">
      <alignment horizontal="center" vertical="center"/>
    </xf>
    <xf numFmtId="172" fontId="5" fillId="0" borderId="47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4">
      <selection activeCell="D17" sqref="D17"/>
    </sheetView>
  </sheetViews>
  <sheetFormatPr defaultColWidth="11.421875" defaultRowHeight="12.75"/>
  <cols>
    <col min="1" max="1" width="14.8515625" style="0" customWidth="1"/>
    <col min="2" max="2" width="7.57421875" style="0" customWidth="1"/>
    <col min="3" max="6" width="5.421875" style="0" customWidth="1"/>
    <col min="7" max="7" width="5.421875" style="0" hidden="1" customWidth="1"/>
    <col min="8" max="22" width="5.421875" style="0" customWidth="1"/>
    <col min="23" max="23" width="8.00390625" style="0" customWidth="1"/>
  </cols>
  <sheetData>
    <row r="1" spans="1:22" ht="27.75" customHeight="1">
      <c r="A1" s="17" t="s">
        <v>35</v>
      </c>
      <c r="R1" s="157" t="s">
        <v>36</v>
      </c>
      <c r="S1" s="157"/>
      <c r="T1" s="157"/>
      <c r="U1" s="157"/>
      <c r="V1" s="157"/>
    </row>
    <row r="2" ht="23.25" customHeight="1" thickBot="1"/>
    <row r="3" spans="1:23" s="54" customFormat="1" ht="22.5" customHeight="1" thickBot="1">
      <c r="A3" s="50"/>
      <c r="B3" s="51" t="s">
        <v>0</v>
      </c>
      <c r="C3" s="122" t="s">
        <v>1</v>
      </c>
      <c r="D3" s="123"/>
      <c r="E3" s="123"/>
      <c r="F3" s="123"/>
      <c r="G3" s="123"/>
      <c r="H3" s="122" t="s">
        <v>2</v>
      </c>
      <c r="I3" s="123"/>
      <c r="J3" s="123"/>
      <c r="K3" s="123"/>
      <c r="L3" s="122" t="s">
        <v>3</v>
      </c>
      <c r="M3" s="123"/>
      <c r="N3" s="122" t="s">
        <v>4</v>
      </c>
      <c r="O3" s="123"/>
      <c r="P3" s="123"/>
      <c r="Q3" s="122" t="s">
        <v>5</v>
      </c>
      <c r="R3" s="123"/>
      <c r="S3" s="123"/>
      <c r="T3" s="52"/>
      <c r="U3" s="122" t="s">
        <v>6</v>
      </c>
      <c r="V3" s="142"/>
      <c r="W3" s="53" t="s">
        <v>7</v>
      </c>
    </row>
    <row r="4" spans="2:23" ht="36" customHeight="1" thickBot="1">
      <c r="B4" s="12"/>
      <c r="C4" s="15" t="s">
        <v>8</v>
      </c>
      <c r="D4" s="5" t="s">
        <v>9</v>
      </c>
      <c r="E4" s="6" t="s">
        <v>34</v>
      </c>
      <c r="F4" s="6" t="s">
        <v>10</v>
      </c>
      <c r="G4" s="6" t="s">
        <v>31</v>
      </c>
      <c r="H4" s="19" t="s">
        <v>8</v>
      </c>
      <c r="I4" s="7" t="s">
        <v>9</v>
      </c>
      <c r="J4" s="8" t="s">
        <v>34</v>
      </c>
      <c r="K4" s="21" t="s">
        <v>10</v>
      </c>
      <c r="L4" s="19" t="s">
        <v>8</v>
      </c>
      <c r="M4" s="21" t="s">
        <v>9</v>
      </c>
      <c r="N4" s="19" t="s">
        <v>8</v>
      </c>
      <c r="O4" s="7" t="s">
        <v>9</v>
      </c>
      <c r="P4" s="20" t="s">
        <v>11</v>
      </c>
      <c r="Q4" s="19" t="s">
        <v>8</v>
      </c>
      <c r="R4" s="7" t="s">
        <v>9</v>
      </c>
      <c r="S4" s="8" t="s">
        <v>13</v>
      </c>
      <c r="T4" s="21" t="s">
        <v>12</v>
      </c>
      <c r="U4" s="19" t="s">
        <v>8</v>
      </c>
      <c r="V4" s="21" t="s">
        <v>9</v>
      </c>
      <c r="W4" s="9"/>
    </row>
    <row r="5" spans="1:23" ht="20.25" customHeight="1">
      <c r="A5" s="1" t="s">
        <v>14</v>
      </c>
      <c r="B5" s="13">
        <v>11</v>
      </c>
      <c r="C5" s="71">
        <v>2</v>
      </c>
      <c r="D5" s="73"/>
      <c r="E5" s="73"/>
      <c r="F5" s="73"/>
      <c r="G5" s="72"/>
      <c r="H5" s="76">
        <v>2</v>
      </c>
      <c r="I5" s="85">
        <v>0.5</v>
      </c>
      <c r="J5" s="86"/>
      <c r="K5" s="77"/>
      <c r="L5" s="74">
        <v>2</v>
      </c>
      <c r="M5" s="75"/>
      <c r="N5" s="76">
        <v>1</v>
      </c>
      <c r="O5" s="85"/>
      <c r="P5" s="77"/>
      <c r="Q5" s="74">
        <v>2</v>
      </c>
      <c r="R5" s="73">
        <v>0.5</v>
      </c>
      <c r="S5" s="73"/>
      <c r="T5" s="75">
        <v>0.5</v>
      </c>
      <c r="U5" s="76">
        <v>2</v>
      </c>
      <c r="V5" s="77"/>
      <c r="W5" s="107">
        <f>C5+H5+L5+N5+Q5+U5</f>
        <v>11</v>
      </c>
    </row>
    <row r="6" spans="1:23" ht="21.75" customHeight="1">
      <c r="A6" s="1" t="s">
        <v>15</v>
      </c>
      <c r="B6" s="14" t="s">
        <v>16</v>
      </c>
      <c r="C6" s="87"/>
      <c r="D6" s="56"/>
      <c r="E6" s="56"/>
      <c r="F6" s="56"/>
      <c r="G6" s="57"/>
      <c r="H6" s="88"/>
      <c r="I6" s="61"/>
      <c r="J6" s="62"/>
      <c r="K6" s="63"/>
      <c r="L6" s="89"/>
      <c r="M6" s="59"/>
      <c r="N6" s="88"/>
      <c r="O6" s="61"/>
      <c r="P6" s="63"/>
      <c r="Q6" s="89"/>
      <c r="R6" s="56"/>
      <c r="S6" s="56"/>
      <c r="T6" s="59"/>
      <c r="U6" s="88"/>
      <c r="V6" s="63"/>
      <c r="W6" s="107">
        <f>C6+H6+L6+N6+Q6+U6</f>
        <v>0</v>
      </c>
    </row>
    <row r="7" spans="1:23" ht="21.75" customHeight="1">
      <c r="A7" s="1" t="s">
        <v>17</v>
      </c>
      <c r="B7" s="14">
        <v>26</v>
      </c>
      <c r="C7" s="55">
        <v>5</v>
      </c>
      <c r="D7" s="56"/>
      <c r="E7" s="56">
        <v>1</v>
      </c>
      <c r="F7" s="56"/>
      <c r="G7" s="57"/>
      <c r="H7" s="58">
        <v>4</v>
      </c>
      <c r="I7" s="56">
        <v>0.5</v>
      </c>
      <c r="J7" s="57"/>
      <c r="K7" s="59"/>
      <c r="L7" s="58">
        <v>4</v>
      </c>
      <c r="M7" s="59">
        <v>0.5</v>
      </c>
      <c r="N7" s="58">
        <v>4</v>
      </c>
      <c r="O7" s="56">
        <v>0.5</v>
      </c>
      <c r="P7" s="59">
        <v>0.5</v>
      </c>
      <c r="Q7" s="58">
        <v>4</v>
      </c>
      <c r="R7" s="56">
        <v>0.5</v>
      </c>
      <c r="S7" s="56">
        <v>1</v>
      </c>
      <c r="T7" s="59">
        <v>0.5</v>
      </c>
      <c r="U7" s="58">
        <v>4</v>
      </c>
      <c r="V7" s="59">
        <v>0.5</v>
      </c>
      <c r="W7" s="107">
        <f>C7+H7+L7+N7+Q7+U7+E7</f>
        <v>26</v>
      </c>
    </row>
    <row r="8" spans="1:23" ht="21" customHeight="1">
      <c r="A8" s="1" t="s">
        <v>18</v>
      </c>
      <c r="B8" s="14">
        <v>23</v>
      </c>
      <c r="C8" s="55">
        <v>4</v>
      </c>
      <c r="D8" s="56"/>
      <c r="E8" s="56"/>
      <c r="F8" s="56"/>
      <c r="G8" s="57"/>
      <c r="H8" s="58">
        <v>4</v>
      </c>
      <c r="I8" s="56"/>
      <c r="J8" s="57"/>
      <c r="K8" s="59"/>
      <c r="L8" s="58">
        <v>4</v>
      </c>
      <c r="M8" s="59"/>
      <c r="N8" s="58">
        <v>3</v>
      </c>
      <c r="O8" s="56"/>
      <c r="P8" s="59"/>
      <c r="Q8" s="58">
        <v>4</v>
      </c>
      <c r="R8" s="56">
        <v>0.5</v>
      </c>
      <c r="S8" s="56"/>
      <c r="T8" s="59">
        <v>0.5</v>
      </c>
      <c r="U8" s="58">
        <v>4</v>
      </c>
      <c r="V8" s="59">
        <v>0.5</v>
      </c>
      <c r="W8" s="107">
        <f>C8+H8+L8+N8+Q8+U8</f>
        <v>23</v>
      </c>
    </row>
    <row r="9" spans="1:23" ht="20.25" customHeight="1">
      <c r="A9" s="1" t="s">
        <v>19</v>
      </c>
      <c r="B9" s="14">
        <v>24</v>
      </c>
      <c r="C9" s="55">
        <v>4</v>
      </c>
      <c r="D9" s="56"/>
      <c r="E9" s="56"/>
      <c r="F9" s="56"/>
      <c r="G9" s="57"/>
      <c r="H9" s="58">
        <v>4</v>
      </c>
      <c r="I9" s="56">
        <v>0.5</v>
      </c>
      <c r="J9" s="57"/>
      <c r="K9" s="59"/>
      <c r="L9" s="58">
        <v>4</v>
      </c>
      <c r="M9" s="59">
        <v>0.5</v>
      </c>
      <c r="N9" s="58">
        <v>4</v>
      </c>
      <c r="O9" s="56">
        <v>0.5</v>
      </c>
      <c r="P9" s="59"/>
      <c r="Q9" s="58">
        <v>4</v>
      </c>
      <c r="R9" s="56">
        <v>0.5</v>
      </c>
      <c r="S9" s="56"/>
      <c r="T9" s="59">
        <v>0.5</v>
      </c>
      <c r="U9" s="58">
        <v>4</v>
      </c>
      <c r="V9" s="59">
        <v>0.5</v>
      </c>
      <c r="W9" s="107">
        <f>C9+H9+L9+N9+Q9+U9</f>
        <v>24</v>
      </c>
    </row>
    <row r="10" spans="1:23" ht="20.25" customHeight="1">
      <c r="A10" s="2" t="s">
        <v>20</v>
      </c>
      <c r="B10" s="14">
        <v>8</v>
      </c>
      <c r="C10" s="55"/>
      <c r="D10" s="56"/>
      <c r="E10" s="56"/>
      <c r="F10" s="56"/>
      <c r="G10" s="57"/>
      <c r="H10" s="60">
        <v>2</v>
      </c>
      <c r="I10" s="61"/>
      <c r="J10" s="62"/>
      <c r="K10" s="63"/>
      <c r="L10" s="58">
        <v>1</v>
      </c>
      <c r="M10" s="59"/>
      <c r="N10" s="58">
        <v>1</v>
      </c>
      <c r="O10" s="56"/>
      <c r="P10" s="59"/>
      <c r="Q10" s="58">
        <v>2</v>
      </c>
      <c r="R10" s="56"/>
      <c r="S10" s="57"/>
      <c r="T10" s="59"/>
      <c r="U10" s="58">
        <v>2</v>
      </c>
      <c r="V10" s="59"/>
      <c r="W10" s="107">
        <f>C10+H10+L10+N10+Q10+U10</f>
        <v>8</v>
      </c>
    </row>
    <row r="11" spans="1:23" ht="20.25" customHeight="1">
      <c r="A11" s="30" t="s">
        <v>27</v>
      </c>
      <c r="B11" s="18">
        <v>15</v>
      </c>
      <c r="C11" s="64">
        <v>2</v>
      </c>
      <c r="D11" s="65"/>
      <c r="E11" s="65"/>
      <c r="F11" s="65"/>
      <c r="G11" s="57"/>
      <c r="H11" s="66">
        <v>3</v>
      </c>
      <c r="I11" s="65"/>
      <c r="J11" s="67"/>
      <c r="K11" s="68"/>
      <c r="L11" s="66">
        <v>2</v>
      </c>
      <c r="M11" s="68"/>
      <c r="N11" s="66">
        <v>3</v>
      </c>
      <c r="O11" s="65"/>
      <c r="P11" s="68">
        <v>0.5</v>
      </c>
      <c r="Q11" s="58">
        <v>2</v>
      </c>
      <c r="R11" s="56"/>
      <c r="S11" s="57">
        <v>1</v>
      </c>
      <c r="T11" s="59"/>
      <c r="U11" s="66">
        <v>3</v>
      </c>
      <c r="V11" s="68"/>
      <c r="W11" s="23">
        <f>C11+H11+L11+N11+Q11+U11</f>
        <v>15</v>
      </c>
    </row>
    <row r="12" spans="1:23" ht="21" customHeight="1">
      <c r="A12" s="4" t="s">
        <v>21</v>
      </c>
      <c r="B12" s="144">
        <v>24</v>
      </c>
      <c r="C12" s="150">
        <v>3</v>
      </c>
      <c r="D12" s="124"/>
      <c r="E12" s="65"/>
      <c r="F12" s="124">
        <v>1</v>
      </c>
      <c r="G12" s="153"/>
      <c r="H12" s="131">
        <v>3</v>
      </c>
      <c r="I12" s="124"/>
      <c r="J12" s="67"/>
      <c r="K12" s="139">
        <v>1</v>
      </c>
      <c r="L12" s="131">
        <v>3</v>
      </c>
      <c r="M12" s="139">
        <v>0.5</v>
      </c>
      <c r="N12" s="58">
        <v>2</v>
      </c>
      <c r="O12" s="56"/>
      <c r="P12" s="59"/>
      <c r="Q12" s="58">
        <v>2</v>
      </c>
      <c r="R12" s="56"/>
      <c r="S12" s="57"/>
      <c r="T12" s="59"/>
      <c r="U12" s="131">
        <v>3</v>
      </c>
      <c r="V12" s="139">
        <v>0.5</v>
      </c>
      <c r="W12" s="146">
        <f>C12+H12+L12+N12+N13+N14+Q12+Q13+Q14+U12</f>
        <v>24</v>
      </c>
    </row>
    <row r="13" spans="1:23" ht="21" customHeight="1">
      <c r="A13" s="4" t="s">
        <v>22</v>
      </c>
      <c r="B13" s="145"/>
      <c r="C13" s="151"/>
      <c r="D13" s="125"/>
      <c r="E13" s="69"/>
      <c r="F13" s="125"/>
      <c r="G13" s="154"/>
      <c r="H13" s="132"/>
      <c r="I13" s="125"/>
      <c r="J13" s="70"/>
      <c r="K13" s="140"/>
      <c r="L13" s="132"/>
      <c r="M13" s="140"/>
      <c r="N13" s="58">
        <v>2</v>
      </c>
      <c r="O13" s="56"/>
      <c r="P13" s="59"/>
      <c r="Q13" s="58">
        <v>2</v>
      </c>
      <c r="R13" s="56"/>
      <c r="S13" s="57"/>
      <c r="T13" s="59"/>
      <c r="U13" s="132"/>
      <c r="V13" s="140"/>
      <c r="W13" s="147"/>
    </row>
    <row r="14" spans="1:23" ht="21.75" customHeight="1">
      <c r="A14" s="4" t="s">
        <v>23</v>
      </c>
      <c r="B14" s="158"/>
      <c r="C14" s="152"/>
      <c r="D14" s="126"/>
      <c r="E14" s="73"/>
      <c r="F14" s="126"/>
      <c r="G14" s="155"/>
      <c r="H14" s="133"/>
      <c r="I14" s="126"/>
      <c r="J14" s="72"/>
      <c r="K14" s="141"/>
      <c r="L14" s="133"/>
      <c r="M14" s="141"/>
      <c r="N14" s="60">
        <v>2</v>
      </c>
      <c r="O14" s="61"/>
      <c r="P14" s="63"/>
      <c r="Q14" s="58">
        <v>2</v>
      </c>
      <c r="R14" s="56"/>
      <c r="S14" s="56"/>
      <c r="T14" s="59"/>
      <c r="U14" s="133"/>
      <c r="V14" s="141"/>
      <c r="W14" s="149"/>
    </row>
    <row r="15" spans="1:23" ht="19.5" customHeight="1">
      <c r="A15" s="2" t="s">
        <v>24</v>
      </c>
      <c r="B15" s="144">
        <v>19</v>
      </c>
      <c r="C15" s="55">
        <v>2</v>
      </c>
      <c r="D15" s="56"/>
      <c r="E15" s="56"/>
      <c r="F15" s="56"/>
      <c r="G15" s="57"/>
      <c r="H15" s="60">
        <v>2</v>
      </c>
      <c r="I15" s="61"/>
      <c r="J15" s="62"/>
      <c r="K15" s="63"/>
      <c r="L15" s="58">
        <v>2</v>
      </c>
      <c r="M15" s="59"/>
      <c r="N15" s="60">
        <v>1</v>
      </c>
      <c r="O15" s="61"/>
      <c r="P15" s="63"/>
      <c r="Q15" s="156">
        <v>2</v>
      </c>
      <c r="R15" s="116">
        <v>0.5</v>
      </c>
      <c r="S15" s="116"/>
      <c r="T15" s="59"/>
      <c r="U15" s="128">
        <v>2</v>
      </c>
      <c r="V15" s="117">
        <v>0.5</v>
      </c>
      <c r="W15" s="146">
        <f>C15+C16+H15+H16+L15+L16+N15+N16+Q15+U15+J15+E15+J16</f>
        <v>19</v>
      </c>
    </row>
    <row r="16" spans="1:23" ht="21.75" customHeight="1">
      <c r="A16" s="3" t="s">
        <v>30</v>
      </c>
      <c r="B16" s="158"/>
      <c r="C16" s="55">
        <v>2</v>
      </c>
      <c r="D16" s="56"/>
      <c r="E16" s="56">
        <v>1</v>
      </c>
      <c r="F16" s="56"/>
      <c r="G16" s="57"/>
      <c r="H16" s="60">
        <v>2</v>
      </c>
      <c r="I16" s="61"/>
      <c r="J16" s="62">
        <v>1</v>
      </c>
      <c r="K16" s="63"/>
      <c r="L16" s="58">
        <v>1</v>
      </c>
      <c r="M16" s="59"/>
      <c r="N16" s="60">
        <v>2</v>
      </c>
      <c r="O16" s="61"/>
      <c r="P16" s="63">
        <v>0.5</v>
      </c>
      <c r="Q16" s="156"/>
      <c r="R16" s="116"/>
      <c r="S16" s="116"/>
      <c r="T16" s="59"/>
      <c r="U16" s="159"/>
      <c r="V16" s="127"/>
      <c r="W16" s="149"/>
    </row>
    <row r="17" spans="1:23" ht="22.5" customHeight="1">
      <c r="A17" s="4" t="s">
        <v>25</v>
      </c>
      <c r="B17" s="14">
        <v>17</v>
      </c>
      <c r="C17" s="55">
        <v>3</v>
      </c>
      <c r="D17" s="56"/>
      <c r="E17" s="56"/>
      <c r="F17" s="56"/>
      <c r="G17" s="57"/>
      <c r="H17" s="60">
        <v>3</v>
      </c>
      <c r="I17" s="61"/>
      <c r="J17" s="62"/>
      <c r="K17" s="63"/>
      <c r="L17" s="58">
        <v>3</v>
      </c>
      <c r="M17" s="59"/>
      <c r="N17" s="60">
        <v>3</v>
      </c>
      <c r="O17" s="61"/>
      <c r="P17" s="63"/>
      <c r="Q17" s="58">
        <v>3</v>
      </c>
      <c r="R17" s="56"/>
      <c r="S17" s="56"/>
      <c r="T17" s="59"/>
      <c r="U17" s="60">
        <v>3</v>
      </c>
      <c r="V17" s="63"/>
      <c r="W17" s="107">
        <f>C17+H17+L17+N17+Q17+U17</f>
        <v>18</v>
      </c>
    </row>
    <row r="18" spans="1:23" ht="21" customHeight="1">
      <c r="A18" s="2" t="s">
        <v>28</v>
      </c>
      <c r="B18" s="144">
        <v>12</v>
      </c>
      <c r="C18" s="78"/>
      <c r="D18" s="79"/>
      <c r="E18" s="79"/>
      <c r="F18" s="79"/>
      <c r="G18" s="80"/>
      <c r="H18" s="81"/>
      <c r="I18" s="79"/>
      <c r="J18" s="80"/>
      <c r="K18" s="82"/>
      <c r="L18" s="128">
        <v>3</v>
      </c>
      <c r="M18" s="117">
        <v>0.5</v>
      </c>
      <c r="N18" s="128">
        <v>3</v>
      </c>
      <c r="O18" s="134">
        <v>0.5</v>
      </c>
      <c r="P18" s="117">
        <v>0.5</v>
      </c>
      <c r="Q18" s="137">
        <v>3</v>
      </c>
      <c r="R18" s="120">
        <v>0.5</v>
      </c>
      <c r="S18" s="120"/>
      <c r="T18" s="63"/>
      <c r="U18" s="128">
        <v>3</v>
      </c>
      <c r="V18" s="117">
        <v>0.5</v>
      </c>
      <c r="W18" s="146">
        <f>L18+N18+Q18+U18</f>
        <v>12</v>
      </c>
    </row>
    <row r="19" spans="1:23" ht="21.75" customHeight="1">
      <c r="A19" s="4" t="s">
        <v>29</v>
      </c>
      <c r="B19" s="145"/>
      <c r="C19" s="78"/>
      <c r="D19" s="79"/>
      <c r="E19" s="79"/>
      <c r="F19" s="79"/>
      <c r="G19" s="80"/>
      <c r="H19" s="81"/>
      <c r="I19" s="79"/>
      <c r="J19" s="80"/>
      <c r="K19" s="82"/>
      <c r="L19" s="129"/>
      <c r="M19" s="118"/>
      <c r="N19" s="129"/>
      <c r="O19" s="135"/>
      <c r="P19" s="118"/>
      <c r="Q19" s="137"/>
      <c r="R19" s="120"/>
      <c r="S19" s="120"/>
      <c r="T19" s="63"/>
      <c r="U19" s="129"/>
      <c r="V19" s="118"/>
      <c r="W19" s="147"/>
    </row>
    <row r="20" spans="1:23" ht="21.75" customHeight="1" thickBot="1">
      <c r="A20" s="97" t="s">
        <v>26</v>
      </c>
      <c r="B20" s="145"/>
      <c r="C20" s="98"/>
      <c r="D20" s="99"/>
      <c r="E20" s="99"/>
      <c r="F20" s="99"/>
      <c r="G20" s="100"/>
      <c r="H20" s="101"/>
      <c r="I20" s="99"/>
      <c r="J20" s="100"/>
      <c r="K20" s="102"/>
      <c r="L20" s="130"/>
      <c r="M20" s="119"/>
      <c r="N20" s="130"/>
      <c r="O20" s="136"/>
      <c r="P20" s="119"/>
      <c r="Q20" s="138"/>
      <c r="R20" s="121"/>
      <c r="S20" s="121"/>
      <c r="T20" s="28"/>
      <c r="U20" s="130"/>
      <c r="V20" s="119"/>
      <c r="W20" s="148"/>
    </row>
    <row r="21" spans="1:23" ht="21.75" customHeight="1">
      <c r="A21" s="90"/>
      <c r="B21" s="106">
        <v>179</v>
      </c>
      <c r="C21" s="103"/>
      <c r="D21" s="92"/>
      <c r="E21" s="92"/>
      <c r="F21" s="93"/>
      <c r="G21" s="94"/>
      <c r="H21" s="95"/>
      <c r="I21" s="93"/>
      <c r="J21" s="94"/>
      <c r="K21" s="96"/>
      <c r="L21" s="33"/>
      <c r="M21" s="83"/>
      <c r="N21" s="33"/>
      <c r="O21" s="84"/>
      <c r="P21" s="83"/>
      <c r="Q21" s="76"/>
      <c r="R21" s="85"/>
      <c r="S21" s="85"/>
      <c r="T21" s="77"/>
      <c r="U21" s="33"/>
      <c r="V21" s="83"/>
      <c r="W21" s="32">
        <f>SUM(W5:W20)</f>
        <v>180</v>
      </c>
    </row>
    <row r="22" spans="1:23" ht="21.75" customHeight="1">
      <c r="A22" s="16" t="s">
        <v>32</v>
      </c>
      <c r="B22" s="106">
        <v>4</v>
      </c>
      <c r="C22" s="104">
        <v>2</v>
      </c>
      <c r="D22" s="91"/>
      <c r="E22" s="91"/>
      <c r="F22" s="61"/>
      <c r="G22" s="62"/>
      <c r="H22" s="60">
        <v>2</v>
      </c>
      <c r="I22" s="61"/>
      <c r="J22" s="62"/>
      <c r="K22" s="63"/>
      <c r="L22" s="60">
        <v>1</v>
      </c>
      <c r="M22" s="63" t="s">
        <v>33</v>
      </c>
      <c r="N22" s="60" t="s">
        <v>33</v>
      </c>
      <c r="O22" s="61" t="s">
        <v>33</v>
      </c>
      <c r="P22" s="63"/>
      <c r="Q22" s="60"/>
      <c r="R22" s="61"/>
      <c r="S22" s="61"/>
      <c r="T22" s="63"/>
      <c r="U22" s="60"/>
      <c r="V22" s="63"/>
      <c r="W22" s="22">
        <f>C22+H22</f>
        <v>4</v>
      </c>
    </row>
    <row r="23" spans="2:23" ht="17.25" customHeight="1" thickBot="1">
      <c r="B23" s="112"/>
      <c r="C23" s="105">
        <f>SUM(C5:C22)</f>
        <v>29</v>
      </c>
      <c r="D23" s="24">
        <f>SUM(D5:D17)</f>
        <v>0</v>
      </c>
      <c r="E23" s="26">
        <v>0</v>
      </c>
      <c r="F23" s="25">
        <f>SUM(F5:F17)</f>
        <v>1</v>
      </c>
      <c r="G23" s="29">
        <f>SUM(G5:G17)</f>
        <v>0</v>
      </c>
      <c r="H23" s="27">
        <f>SUM(H5:H22)</f>
        <v>31</v>
      </c>
      <c r="I23" s="24">
        <f>SUM(I5:I17)</f>
        <v>1.5</v>
      </c>
      <c r="J23" s="26">
        <v>0</v>
      </c>
      <c r="K23" s="28">
        <f>SUM(K5:K17)</f>
        <v>1</v>
      </c>
      <c r="L23" s="27">
        <f>SUM(L5:L22)</f>
        <v>30</v>
      </c>
      <c r="M23" s="28">
        <f>SUM(M5:M22)</f>
        <v>2</v>
      </c>
      <c r="N23" s="27">
        <f>SUM(N5:N22)</f>
        <v>31</v>
      </c>
      <c r="O23" s="24">
        <f>SUM(O5:O20)</f>
        <v>1.5</v>
      </c>
      <c r="P23" s="28">
        <f>SUM(P5:P20)</f>
        <v>2</v>
      </c>
      <c r="Q23" s="27">
        <f>SUM(Q5:Q20)</f>
        <v>32</v>
      </c>
      <c r="R23" s="24">
        <f>SUM(R5:R20)</f>
        <v>3</v>
      </c>
      <c r="S23" s="26">
        <f>SUM(S5:S17)</f>
        <v>2</v>
      </c>
      <c r="T23" s="28">
        <f>SUM(T5:T22)</f>
        <v>2</v>
      </c>
      <c r="U23" s="27">
        <f>SUM(U5:U22)</f>
        <v>30</v>
      </c>
      <c r="V23" s="28">
        <f>SUM(V5:V20)</f>
        <v>3</v>
      </c>
      <c r="W23" s="110"/>
    </row>
    <row r="24" spans="1:23" ht="21.75" customHeight="1" thickBot="1">
      <c r="A24" s="10"/>
      <c r="B24" s="111">
        <f>SUM(B21:B22)</f>
        <v>183</v>
      </c>
      <c r="C24" s="115">
        <f>SUM(C23:E23)</f>
        <v>29</v>
      </c>
      <c r="D24" s="115"/>
      <c r="E24" s="115"/>
      <c r="F24" s="115"/>
      <c r="G24" s="108"/>
      <c r="H24" s="113">
        <f>H23+J23</f>
        <v>31</v>
      </c>
      <c r="I24" s="115"/>
      <c r="J24" s="115"/>
      <c r="K24" s="114"/>
      <c r="L24" s="113">
        <f>L23</f>
        <v>30</v>
      </c>
      <c r="M24" s="115"/>
      <c r="N24" s="113">
        <f>N23</f>
        <v>31</v>
      </c>
      <c r="O24" s="115"/>
      <c r="P24" s="114"/>
      <c r="Q24" s="113">
        <f>Q23</f>
        <v>32</v>
      </c>
      <c r="R24" s="115"/>
      <c r="S24" s="115"/>
      <c r="T24" s="114"/>
      <c r="U24" s="113">
        <f>U23</f>
        <v>30</v>
      </c>
      <c r="V24" s="114"/>
      <c r="W24" s="109">
        <f>SUM(W21:W22)</f>
        <v>184</v>
      </c>
    </row>
    <row r="25" spans="1:23" ht="12.75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35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36"/>
      <c r="B29" s="11"/>
      <c r="C29" s="37"/>
      <c r="D29" s="38"/>
      <c r="E29" s="38"/>
      <c r="F29" s="38"/>
      <c r="G29" s="38"/>
      <c r="H29" s="37"/>
      <c r="I29" s="38"/>
      <c r="J29" s="38"/>
      <c r="K29" s="38"/>
      <c r="L29" s="37"/>
      <c r="M29" s="38"/>
      <c r="N29" s="37"/>
      <c r="O29" s="38"/>
      <c r="P29" s="38"/>
      <c r="Q29" s="37"/>
      <c r="R29" s="38"/>
      <c r="S29" s="38"/>
      <c r="T29" s="38"/>
      <c r="U29" s="37"/>
      <c r="V29" s="38"/>
      <c r="W29" s="35"/>
    </row>
    <row r="30" spans="1:23" ht="12.75">
      <c r="A30" s="39"/>
      <c r="B30" s="40"/>
      <c r="C30" s="37"/>
      <c r="D30" s="38"/>
      <c r="E30" s="38"/>
      <c r="F30" s="38"/>
      <c r="G30" s="38"/>
      <c r="H30" s="37"/>
      <c r="I30" s="38"/>
      <c r="J30" s="38"/>
      <c r="K30" s="38"/>
      <c r="L30" s="37"/>
      <c r="M30" s="38"/>
      <c r="N30" s="37"/>
      <c r="O30" s="38"/>
      <c r="P30" s="38"/>
      <c r="Q30" s="37"/>
      <c r="R30" s="38"/>
      <c r="S30" s="38"/>
      <c r="T30" s="38"/>
      <c r="U30" s="37"/>
      <c r="V30" s="38"/>
      <c r="W30" s="35"/>
    </row>
    <row r="31" spans="1:23" ht="12.75">
      <c r="A31" s="34"/>
      <c r="B31" s="31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</row>
    <row r="32" spans="1:23" ht="12.75">
      <c r="A32" s="34"/>
      <c r="B32" s="31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</row>
    <row r="33" spans="1:23" ht="12.75">
      <c r="A33" s="43"/>
      <c r="B33" s="44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</row>
    <row r="34" spans="1:23" ht="12.75">
      <c r="A34" s="34"/>
      <c r="B34" s="44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</row>
    <row r="35" spans="1:23" ht="12.75">
      <c r="A35" s="34"/>
      <c r="B35" s="44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</row>
    <row r="36" spans="1:23" ht="12.75">
      <c r="A36" s="45"/>
      <c r="B36" s="45"/>
      <c r="C36" s="46"/>
      <c r="D36" s="47"/>
      <c r="E36" s="47"/>
      <c r="F36" s="47"/>
      <c r="G36" s="48"/>
      <c r="H36" s="46"/>
      <c r="I36" s="47"/>
      <c r="J36" s="47"/>
      <c r="K36" s="48"/>
      <c r="L36" s="46"/>
      <c r="M36" s="47"/>
      <c r="N36" s="46"/>
      <c r="O36" s="47"/>
      <c r="P36" s="48"/>
      <c r="Q36" s="46"/>
      <c r="R36" s="47"/>
      <c r="S36" s="48"/>
      <c r="T36" s="48"/>
      <c r="U36" s="46"/>
      <c r="V36" s="47"/>
      <c r="W36" s="49"/>
    </row>
    <row r="37" spans="1:23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</sheetData>
  <sheetProtection/>
  <mergeCells count="46">
    <mergeCell ref="L3:M3"/>
    <mergeCell ref="Q15:Q16"/>
    <mergeCell ref="R1:V1"/>
    <mergeCell ref="B12:B14"/>
    <mergeCell ref="B15:B16"/>
    <mergeCell ref="U15:U16"/>
    <mergeCell ref="I12:I14"/>
    <mergeCell ref="K12:K14"/>
    <mergeCell ref="L12:L14"/>
    <mergeCell ref="M12:M14"/>
    <mergeCell ref="C3:G3"/>
    <mergeCell ref="Q3:S3"/>
    <mergeCell ref="B18:B20"/>
    <mergeCell ref="W18:W20"/>
    <mergeCell ref="W15:W16"/>
    <mergeCell ref="W12:W14"/>
    <mergeCell ref="C12:C14"/>
    <mergeCell ref="D12:D14"/>
    <mergeCell ref="G12:G14"/>
    <mergeCell ref="H12:H14"/>
    <mergeCell ref="V12:V14"/>
    <mergeCell ref="U3:V3"/>
    <mergeCell ref="A25:W25"/>
    <mergeCell ref="S18:S20"/>
    <mergeCell ref="U18:U20"/>
    <mergeCell ref="V18:V20"/>
    <mergeCell ref="C24:F24"/>
    <mergeCell ref="H24:K24"/>
    <mergeCell ref="L24:M24"/>
    <mergeCell ref="N3:P3"/>
    <mergeCell ref="H3:K3"/>
    <mergeCell ref="F12:F14"/>
    <mergeCell ref="V15:V16"/>
    <mergeCell ref="L18:L20"/>
    <mergeCell ref="M18:M20"/>
    <mergeCell ref="U12:U14"/>
    <mergeCell ref="N18:N20"/>
    <mergeCell ref="O18:O20"/>
    <mergeCell ref="Q18:Q20"/>
    <mergeCell ref="R15:R16"/>
    <mergeCell ref="U24:V24"/>
    <mergeCell ref="Q24:T24"/>
    <mergeCell ref="S15:S16"/>
    <mergeCell ref="P18:P20"/>
    <mergeCell ref="N24:P24"/>
    <mergeCell ref="R18:R20"/>
  </mergeCells>
  <printOptions/>
  <pageMargins left="0.6" right="0.3" top="0.45" bottom="0.3" header="0.34" footer="0.26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Realschule Hardheim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</dc:creator>
  <cp:keywords/>
  <dc:description/>
  <cp:lastModifiedBy>Benny</cp:lastModifiedBy>
  <cp:lastPrinted>2010-12-15T07:50:24Z</cp:lastPrinted>
  <dcterms:created xsi:type="dcterms:W3CDTF">2004-02-06T09:33:12Z</dcterms:created>
  <dcterms:modified xsi:type="dcterms:W3CDTF">2016-10-05T14:25:22Z</dcterms:modified>
  <cp:category/>
  <cp:version/>
  <cp:contentType/>
  <cp:contentStatus/>
</cp:coreProperties>
</file>